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<sst xmlns="http://schemas.openxmlformats.org/spreadsheetml/2006/main" count="90" uniqueCount="33">
  <si>
    <t xml:space="preserve">Калькуляційна одиниця </t>
  </si>
  <si>
    <t>Нарахування на заробітну плату,%</t>
  </si>
  <si>
    <t>Накладні витрати, %</t>
  </si>
  <si>
    <t>Фіз.один.</t>
  </si>
  <si>
    <t>Всього витрати</t>
  </si>
  <si>
    <t>ПДВ,%</t>
  </si>
  <si>
    <t xml:space="preserve">Всього </t>
  </si>
  <si>
    <t>Розрахунок організаційного внеску</t>
  </si>
  <si>
    <t>для майстрів декоративно-прикладного мистецтва</t>
  </si>
  <si>
    <t xml:space="preserve">за участь у ярмарках </t>
  </si>
  <si>
    <t xml:space="preserve">Витрати праці, люд.год. </t>
  </si>
  <si>
    <t>Матеріальні витрати</t>
  </si>
  <si>
    <t xml:space="preserve">для учасників виставки -продажу </t>
  </si>
  <si>
    <t>3 пог.м.</t>
  </si>
  <si>
    <t>Вартість, грн.</t>
  </si>
  <si>
    <t>сфери громадського харчування</t>
  </si>
  <si>
    <t>для учасників сфери розваг</t>
  </si>
  <si>
    <t>Послуги з прибирання (22,56 грн.*3 кв. м.)</t>
  </si>
  <si>
    <t xml:space="preserve">Головний економіст </t>
  </si>
  <si>
    <t>Люлька О.М.</t>
  </si>
  <si>
    <t>Затверджую:</t>
  </si>
  <si>
    <t>2014 року</t>
  </si>
  <si>
    <t>1 кв.м</t>
  </si>
  <si>
    <t>Послуги з прибирання (22,56 грн.*1кв. м.)</t>
  </si>
  <si>
    <r>
      <t>площа зайнята об</t>
    </r>
    <r>
      <rPr>
        <sz val="14"/>
        <rFont val="Arial Cyr"/>
        <family val="0"/>
      </rPr>
      <t>′</t>
    </r>
    <r>
      <rPr>
        <sz val="14"/>
        <rFont val="Times New Roman"/>
        <family val="1"/>
      </rPr>
      <t>єктом розваг</t>
    </r>
  </si>
  <si>
    <t>Начальник КП "Прилукижитлобуд"</t>
  </si>
  <si>
    <t xml:space="preserve">для учасників  </t>
  </si>
  <si>
    <t>Послуги з прибирання (22,56 грн.*2 кв.м.)</t>
  </si>
  <si>
    <t>2 пог.м.</t>
  </si>
  <si>
    <t>О.В.Черепенко</t>
  </si>
  <si>
    <t xml:space="preserve"> продовольчих товарів</t>
  </si>
  <si>
    <t xml:space="preserve">Послуги з прибирання </t>
  </si>
  <si>
    <t>одне ярмаркове місце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</si>
</sst>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B1">
      <selection activeCell="B27" sqref="B27:B28"/>
    </sheetView>
  </sheetViews>
  <sheetFormatPr defaultColWidth="9.00390625" defaultRowHeight="12.75"/>
  <cols>
    <col min="1" max="1" width="0" style="0" hidden="1" customWidth="1"/>
    <col min="2" max="2" width="50.625" style="0" customWidth="1"/>
    <col min="3" max="3" width="13.875" style="0" customWidth="1"/>
    <col min="4" max="4" width="17.375" style="0" customWidth="1"/>
  </cols>
  <sheetData>
    <row r="1" spans="3:4" ht="16.5">
      <c r="C1" s="16" t="s">
        <v>20</v>
      </c>
      <c r="D1" s="16"/>
    </row>
    <row r="2" spans="3:4" ht="16.5">
      <c r="C2" s="16" t="s">
        <v>25</v>
      </c>
      <c r="D2" s="16"/>
    </row>
    <row r="3" spans="3:4" ht="16.5">
      <c r="C3" s="17"/>
      <c r="D3" s="16" t="s">
        <v>29</v>
      </c>
    </row>
    <row r="4" spans="3:4" ht="16.5">
      <c r="C4" s="18"/>
      <c r="D4" s="16" t="s">
        <v>21</v>
      </c>
    </row>
    <row r="5" spans="2:4" ht="50.25" customHeight="1">
      <c r="B5" s="19" t="s">
        <v>7</v>
      </c>
      <c r="C5" s="19"/>
      <c r="D5" s="19"/>
    </row>
    <row r="6" spans="2:4" ht="18.75">
      <c r="B6" s="19" t="s">
        <v>9</v>
      </c>
      <c r="C6" s="19"/>
      <c r="D6" s="19"/>
    </row>
    <row r="7" spans="2:4" ht="20.25" customHeight="1">
      <c r="B7" s="19" t="s">
        <v>8</v>
      </c>
      <c r="C7" s="19"/>
      <c r="D7" s="19"/>
    </row>
    <row r="8" spans="2:4" ht="20.25" customHeight="1">
      <c r="B8" s="19"/>
      <c r="C8" s="19"/>
      <c r="D8" s="19"/>
    </row>
    <row r="9" ht="20.25" customHeight="1">
      <c r="B9" s="11"/>
    </row>
    <row r="10" spans="2:4" ht="18.75" customHeight="1">
      <c r="B10" s="2" t="s">
        <v>0</v>
      </c>
      <c r="C10" s="2" t="s">
        <v>3</v>
      </c>
      <c r="D10" s="2" t="s">
        <v>14</v>
      </c>
    </row>
    <row r="11" spans="2:4" ht="23.25" customHeight="1">
      <c r="B11" s="2" t="s">
        <v>32</v>
      </c>
      <c r="C11" s="13" t="s">
        <v>28</v>
      </c>
      <c r="D11" s="13"/>
    </row>
    <row r="12" spans="2:4" ht="14.25" customHeight="1">
      <c r="B12" s="21"/>
      <c r="C12" s="22"/>
      <c r="D12" s="23"/>
    </row>
    <row r="13" spans="2:4" ht="22.5" customHeight="1">
      <c r="B13" s="2" t="s">
        <v>10</v>
      </c>
      <c r="C13" s="2">
        <v>0.2</v>
      </c>
      <c r="D13" s="9">
        <f>20.56*0.2</f>
        <v>4.112</v>
      </c>
    </row>
    <row r="14" spans="2:4" ht="21" customHeight="1">
      <c r="B14" s="2" t="s">
        <v>27</v>
      </c>
      <c r="C14" s="2"/>
      <c r="D14" s="9">
        <f>22.56*2</f>
        <v>45.12</v>
      </c>
    </row>
    <row r="15" spans="2:4" ht="18.75">
      <c r="B15" s="14" t="s">
        <v>11</v>
      </c>
      <c r="C15" s="2"/>
      <c r="D15" s="9">
        <v>7.86</v>
      </c>
    </row>
    <row r="16" spans="2:4" ht="17.25" customHeight="1">
      <c r="B16" s="1" t="s">
        <v>1</v>
      </c>
      <c r="C16" s="3">
        <v>36.77</v>
      </c>
      <c r="D16" s="4">
        <f>D13*36.77/100</f>
        <v>1.5119824000000002</v>
      </c>
    </row>
    <row r="17" spans="2:4" ht="23.25" customHeight="1">
      <c r="B17" s="3" t="s">
        <v>2</v>
      </c>
      <c r="C17" s="3">
        <v>105</v>
      </c>
      <c r="D17" s="4">
        <v>3.9</v>
      </c>
    </row>
    <row r="18" spans="2:5" ht="18.75">
      <c r="B18" s="3" t="s">
        <v>4</v>
      </c>
      <c r="C18" s="3"/>
      <c r="D18" s="4">
        <f>SUM(D13:D17)</f>
        <v>62.5039824</v>
      </c>
      <c r="E18" s="6"/>
    </row>
    <row r="19" spans="2:5" ht="21" customHeight="1">
      <c r="B19" s="3" t="s">
        <v>5</v>
      </c>
      <c r="C19" s="2">
        <v>20</v>
      </c>
      <c r="D19" s="4">
        <f>D18*20/100</f>
        <v>12.500796479999998</v>
      </c>
      <c r="E19" s="6"/>
    </row>
    <row r="20" spans="2:5" ht="23.25" customHeight="1">
      <c r="B20" s="8" t="s">
        <v>6</v>
      </c>
      <c r="C20" s="8"/>
      <c r="D20" s="10">
        <f>SUM(D18:D19)</f>
        <v>75.00477888</v>
      </c>
      <c r="E20" s="6"/>
    </row>
    <row r="21" ht="24.75" customHeight="1">
      <c r="E21" s="7"/>
    </row>
    <row r="22" spans="2:5" ht="16.5" customHeight="1">
      <c r="B22" s="15" t="s">
        <v>18</v>
      </c>
      <c r="C22" s="19" t="s">
        <v>19</v>
      </c>
      <c r="D22" s="20"/>
      <c r="E22" s="5"/>
    </row>
    <row r="23" ht="15" customHeight="1"/>
  </sheetData>
  <sheetProtection/>
  <mergeCells count="6">
    <mergeCell ref="C22:D22"/>
    <mergeCell ref="B12:D12"/>
    <mergeCell ref="B5:D5"/>
    <mergeCell ref="B6:D6"/>
    <mergeCell ref="B7:D7"/>
    <mergeCell ref="B8:D8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B1">
      <selection activeCell="B28" sqref="B28"/>
    </sheetView>
  </sheetViews>
  <sheetFormatPr defaultColWidth="9.00390625" defaultRowHeight="12.75"/>
  <cols>
    <col min="1" max="1" width="9.125" style="0" hidden="1" customWidth="1"/>
    <col min="2" max="2" width="51.125" style="0" customWidth="1"/>
    <col min="3" max="3" width="13.125" style="0" customWidth="1"/>
    <col min="4" max="4" width="17.375" style="0" customWidth="1"/>
  </cols>
  <sheetData>
    <row r="1" spans="3:4" ht="16.5">
      <c r="C1" s="16" t="s">
        <v>20</v>
      </c>
      <c r="D1" s="16"/>
    </row>
    <row r="2" spans="3:4" ht="16.5">
      <c r="C2" s="16" t="s">
        <v>25</v>
      </c>
      <c r="D2" s="16"/>
    </row>
    <row r="3" spans="3:4" ht="16.5">
      <c r="C3" s="17"/>
      <c r="D3" s="16" t="s">
        <v>29</v>
      </c>
    </row>
    <row r="4" spans="3:4" ht="16.5">
      <c r="C4" s="18"/>
      <c r="D4" s="16" t="s">
        <v>21</v>
      </c>
    </row>
    <row r="5" spans="2:5" ht="45.75" customHeight="1">
      <c r="B5" s="19" t="s">
        <v>7</v>
      </c>
      <c r="C5" s="19"/>
      <c r="D5" s="19"/>
      <c r="E5" s="12"/>
    </row>
    <row r="6" spans="2:5" ht="18.75">
      <c r="B6" s="19" t="s">
        <v>9</v>
      </c>
      <c r="C6" s="19"/>
      <c r="D6" s="19"/>
      <c r="E6" s="12"/>
    </row>
    <row r="7" spans="2:5" ht="18.75">
      <c r="B7" s="19" t="s">
        <v>12</v>
      </c>
      <c r="C7" s="19"/>
      <c r="D7" s="19"/>
      <c r="E7" s="12"/>
    </row>
    <row r="8" spans="2:4" ht="21" customHeight="1">
      <c r="B8" s="19" t="s">
        <v>30</v>
      </c>
      <c r="C8" s="19"/>
      <c r="D8" s="19"/>
    </row>
    <row r="9" ht="24.75" customHeight="1">
      <c r="B9" s="6"/>
    </row>
    <row r="10" spans="2:4" ht="18.75">
      <c r="B10" s="2" t="s">
        <v>0</v>
      </c>
      <c r="C10" s="2" t="s">
        <v>3</v>
      </c>
      <c r="D10" s="2" t="s">
        <v>14</v>
      </c>
    </row>
    <row r="11" spans="2:4" ht="18.75">
      <c r="B11" s="2" t="s">
        <v>32</v>
      </c>
      <c r="C11" s="13" t="s">
        <v>13</v>
      </c>
      <c r="D11" s="13"/>
    </row>
    <row r="12" spans="2:4" ht="13.5" customHeight="1">
      <c r="B12" s="21"/>
      <c r="C12" s="22"/>
      <c r="D12" s="23"/>
    </row>
    <row r="13" spans="2:4" ht="18.75">
      <c r="B13" s="2" t="s">
        <v>10</v>
      </c>
      <c r="C13" s="2">
        <v>0.2</v>
      </c>
      <c r="D13" s="9">
        <f>20.56*0.2</f>
        <v>4.112</v>
      </c>
    </row>
    <row r="14" spans="2:4" ht="18.75">
      <c r="B14" s="2" t="s">
        <v>31</v>
      </c>
      <c r="C14" s="2"/>
      <c r="D14" s="9">
        <f>22.56*3</f>
        <v>67.67999999999999</v>
      </c>
    </row>
    <row r="15" spans="2:4" ht="18.75">
      <c r="B15" s="1" t="s">
        <v>1</v>
      </c>
      <c r="C15" s="3">
        <v>36.77</v>
      </c>
      <c r="D15" s="4">
        <f>D13*36.77/100</f>
        <v>1.5119824000000002</v>
      </c>
    </row>
    <row r="16" spans="2:4" ht="18.75">
      <c r="B16" s="1" t="s">
        <v>11</v>
      </c>
      <c r="C16" s="3"/>
      <c r="D16" s="4">
        <v>5.71</v>
      </c>
    </row>
    <row r="17" spans="2:4" ht="18.75">
      <c r="B17" s="3" t="s">
        <v>2</v>
      </c>
      <c r="C17" s="3">
        <v>105</v>
      </c>
      <c r="D17" s="4">
        <f>D13*C17/100</f>
        <v>4.3176</v>
      </c>
    </row>
    <row r="18" spans="2:4" ht="18.75">
      <c r="B18" s="3" t="s">
        <v>4</v>
      </c>
      <c r="C18" s="3"/>
      <c r="D18" s="4">
        <f>SUM(D13:D17)</f>
        <v>83.33158239999997</v>
      </c>
    </row>
    <row r="19" spans="2:4" ht="18.75">
      <c r="B19" s="3" t="s">
        <v>5</v>
      </c>
      <c r="C19" s="2">
        <v>20</v>
      </c>
      <c r="D19" s="4">
        <f>D18*20/100</f>
        <v>16.666316479999995</v>
      </c>
    </row>
    <row r="20" spans="2:4" ht="27" customHeight="1">
      <c r="B20" s="8" t="s">
        <v>6</v>
      </c>
      <c r="C20" s="8"/>
      <c r="D20" s="10">
        <f>SUM(D18:D19)</f>
        <v>99.99789887999997</v>
      </c>
    </row>
    <row r="21" ht="30.75" customHeight="1"/>
    <row r="22" spans="2:4" ht="18.75">
      <c r="B22" s="15" t="s">
        <v>18</v>
      </c>
      <c r="C22" s="19" t="s">
        <v>19</v>
      </c>
      <c r="D22" s="20"/>
    </row>
  </sheetData>
  <sheetProtection/>
  <mergeCells count="6">
    <mergeCell ref="C22:D22"/>
    <mergeCell ref="B12:D12"/>
    <mergeCell ref="B5:D5"/>
    <mergeCell ref="B6:D6"/>
    <mergeCell ref="B7:D7"/>
    <mergeCell ref="B8:D8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2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2.875" style="0" customWidth="1"/>
    <col min="2" max="2" width="51.25390625" style="0" customWidth="1"/>
    <col min="3" max="3" width="14.125" style="0" customWidth="1"/>
    <col min="4" max="4" width="17.375" style="0" customWidth="1"/>
  </cols>
  <sheetData>
    <row r="1" spans="3:4" ht="16.5">
      <c r="C1" s="16" t="s">
        <v>20</v>
      </c>
      <c r="D1" s="16"/>
    </row>
    <row r="2" spans="3:4" ht="16.5">
      <c r="C2" s="16" t="s">
        <v>25</v>
      </c>
      <c r="D2" s="16"/>
    </row>
    <row r="3" spans="3:4" ht="16.5">
      <c r="C3" s="17"/>
      <c r="D3" s="16" t="s">
        <v>29</v>
      </c>
    </row>
    <row r="4" spans="3:4" ht="16.5">
      <c r="C4" s="18"/>
      <c r="D4" s="16" t="s">
        <v>21</v>
      </c>
    </row>
    <row r="5" spans="2:4" ht="40.5" customHeight="1">
      <c r="B5" s="19" t="s">
        <v>7</v>
      </c>
      <c r="C5" s="19"/>
      <c r="D5" s="19"/>
    </row>
    <row r="6" spans="2:4" ht="18.75">
      <c r="B6" s="19" t="s">
        <v>9</v>
      </c>
      <c r="C6" s="19"/>
      <c r="D6" s="19"/>
    </row>
    <row r="7" spans="2:4" ht="18.75">
      <c r="B7" s="19" t="s">
        <v>26</v>
      </c>
      <c r="C7" s="19"/>
      <c r="D7" s="19"/>
    </row>
    <row r="8" spans="2:4" ht="18.75">
      <c r="B8" s="19" t="s">
        <v>15</v>
      </c>
      <c r="C8" s="19"/>
      <c r="D8" s="19"/>
    </row>
    <row r="9" ht="12.75">
      <c r="B9" s="6"/>
    </row>
    <row r="10" spans="2:4" ht="18.75">
      <c r="B10" s="2" t="s">
        <v>0</v>
      </c>
      <c r="C10" s="2" t="s">
        <v>3</v>
      </c>
      <c r="D10" s="2" t="s">
        <v>14</v>
      </c>
    </row>
    <row r="11" spans="2:4" ht="18.75">
      <c r="B11" s="2" t="s">
        <v>32</v>
      </c>
      <c r="C11" s="13" t="s">
        <v>13</v>
      </c>
      <c r="D11" s="13"/>
    </row>
    <row r="12" spans="2:4" ht="18.75">
      <c r="B12" s="21"/>
      <c r="C12" s="22"/>
      <c r="D12" s="23"/>
    </row>
    <row r="13" spans="2:4" ht="18.75">
      <c r="B13" s="2" t="s">
        <v>10</v>
      </c>
      <c r="C13" s="2">
        <v>0.5</v>
      </c>
      <c r="D13" s="9">
        <f>20.56*0.5</f>
        <v>10.28</v>
      </c>
    </row>
    <row r="14" spans="2:4" ht="18.75">
      <c r="B14" s="2" t="s">
        <v>17</v>
      </c>
      <c r="C14" s="2"/>
      <c r="D14" s="9">
        <f>22.56*3</f>
        <v>67.67999999999999</v>
      </c>
    </row>
    <row r="15" spans="2:4" ht="18.75">
      <c r="B15" s="1" t="s">
        <v>11</v>
      </c>
      <c r="C15" s="3"/>
      <c r="D15" s="4">
        <v>11.13</v>
      </c>
    </row>
    <row r="16" spans="2:4" ht="18.75">
      <c r="B16" s="1" t="s">
        <v>1</v>
      </c>
      <c r="C16" s="3">
        <v>36.77</v>
      </c>
      <c r="D16" s="4">
        <f>D13*36.77/100</f>
        <v>3.7799560000000003</v>
      </c>
    </row>
    <row r="17" spans="2:4" ht="18.75">
      <c r="B17" s="3" t="s">
        <v>2</v>
      </c>
      <c r="C17" s="3">
        <v>105</v>
      </c>
      <c r="D17" s="4">
        <v>11.71</v>
      </c>
    </row>
    <row r="18" spans="2:4" ht="18.75">
      <c r="B18" s="3" t="s">
        <v>4</v>
      </c>
      <c r="C18" s="3"/>
      <c r="D18" s="4">
        <f>SUM(D13:D17)</f>
        <v>104.57995599999998</v>
      </c>
    </row>
    <row r="19" spans="2:4" ht="18.75">
      <c r="B19" s="3" t="s">
        <v>5</v>
      </c>
      <c r="C19" s="2">
        <v>20</v>
      </c>
      <c r="D19" s="4">
        <f>D18*20/100</f>
        <v>20.915991199999997</v>
      </c>
    </row>
    <row r="20" spans="2:4" ht="18.75">
      <c r="B20" s="8" t="s">
        <v>6</v>
      </c>
      <c r="C20" s="8"/>
      <c r="D20" s="10">
        <f>SUM(D18:D19)</f>
        <v>125.49594719999997</v>
      </c>
    </row>
    <row r="21" ht="24" customHeight="1"/>
    <row r="22" spans="2:4" ht="18.75">
      <c r="B22" s="15" t="s">
        <v>18</v>
      </c>
      <c r="C22" s="19" t="s">
        <v>19</v>
      </c>
      <c r="D22" s="20"/>
    </row>
  </sheetData>
  <sheetProtection/>
  <mergeCells count="6">
    <mergeCell ref="C22:D22"/>
    <mergeCell ref="B12:D12"/>
    <mergeCell ref="B5:D5"/>
    <mergeCell ref="B6:D6"/>
    <mergeCell ref="B7:D7"/>
    <mergeCell ref="B8:D8"/>
  </mergeCells>
  <printOptions/>
  <pageMargins left="0.75" right="0.3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2"/>
  <sheetViews>
    <sheetView tabSelected="1" zoomScalePageLayoutView="0" workbookViewId="0" topLeftCell="A1">
      <selection activeCell="I26" sqref="I26"/>
    </sheetView>
  </sheetViews>
  <sheetFormatPr defaultColWidth="9.00390625" defaultRowHeight="12.75"/>
  <cols>
    <col min="1" max="1" width="0.2421875" style="0" customWidth="1"/>
    <col min="2" max="2" width="44.25390625" style="0" customWidth="1"/>
    <col min="3" max="3" width="14.75390625" style="0" customWidth="1"/>
    <col min="4" max="4" width="21.125" style="0" customWidth="1"/>
  </cols>
  <sheetData>
    <row r="1" spans="3:4" ht="16.5">
      <c r="C1" s="16" t="s">
        <v>20</v>
      </c>
      <c r="D1" s="16"/>
    </row>
    <row r="2" spans="3:4" ht="16.5">
      <c r="C2" s="16" t="s">
        <v>25</v>
      </c>
      <c r="D2" s="16"/>
    </row>
    <row r="3" spans="3:4" ht="16.5">
      <c r="C3" s="17"/>
      <c r="D3" s="16" t="s">
        <v>29</v>
      </c>
    </row>
    <row r="4" spans="3:4" ht="16.5">
      <c r="C4" s="18"/>
      <c r="D4" s="16" t="s">
        <v>21</v>
      </c>
    </row>
    <row r="5" spans="2:4" ht="34.5" customHeight="1">
      <c r="B5" s="19" t="s">
        <v>7</v>
      </c>
      <c r="C5" s="19"/>
      <c r="D5" s="19"/>
    </row>
    <row r="6" spans="2:4" ht="18.75">
      <c r="B6" s="19" t="s">
        <v>9</v>
      </c>
      <c r="C6" s="19"/>
      <c r="D6" s="19"/>
    </row>
    <row r="7" spans="2:4" ht="18.75">
      <c r="B7" s="19" t="s">
        <v>16</v>
      </c>
      <c r="C7" s="19"/>
      <c r="D7" s="19"/>
    </row>
    <row r="8" spans="2:4" ht="18.75">
      <c r="B8" s="19"/>
      <c r="C8" s="19"/>
      <c r="D8" s="19"/>
    </row>
    <row r="9" ht="6" customHeight="1">
      <c r="B9" s="6"/>
    </row>
    <row r="10" spans="2:4" ht="18.75">
      <c r="B10" s="2" t="s">
        <v>0</v>
      </c>
      <c r="C10" s="2" t="s">
        <v>3</v>
      </c>
      <c r="D10" s="2" t="s">
        <v>14</v>
      </c>
    </row>
    <row r="11" spans="2:4" ht="18.75">
      <c r="B11" s="2" t="s">
        <v>24</v>
      </c>
      <c r="C11" s="13" t="s">
        <v>22</v>
      </c>
      <c r="D11" s="13"/>
    </row>
    <row r="12" spans="2:4" ht="18.75">
      <c r="B12" s="21"/>
      <c r="C12" s="22"/>
      <c r="D12" s="23"/>
    </row>
    <row r="13" spans="2:4" ht="18.75">
      <c r="B13" s="2" t="s">
        <v>10</v>
      </c>
      <c r="C13" s="2">
        <v>0.05</v>
      </c>
      <c r="D13" s="9">
        <f>20.56*0.05</f>
        <v>1.028</v>
      </c>
    </row>
    <row r="14" spans="2:4" ht="18.75">
      <c r="B14" s="2" t="s">
        <v>23</v>
      </c>
      <c r="C14" s="2"/>
      <c r="D14" s="9">
        <f>22.56</f>
        <v>22.56</v>
      </c>
    </row>
    <row r="15" spans="2:4" ht="18.75">
      <c r="B15" s="1" t="s">
        <v>11</v>
      </c>
      <c r="C15" s="3"/>
      <c r="D15" s="4">
        <v>0.79</v>
      </c>
    </row>
    <row r="16" spans="2:4" ht="18.75">
      <c r="B16" s="1" t="s">
        <v>1</v>
      </c>
      <c r="C16" s="3">
        <v>36.77</v>
      </c>
      <c r="D16" s="4">
        <f>D13*36.77/100</f>
        <v>0.37799560000000004</v>
      </c>
    </row>
    <row r="17" spans="2:4" ht="18.75">
      <c r="B17" s="3" t="s">
        <v>2</v>
      </c>
      <c r="C17" s="3">
        <v>105</v>
      </c>
      <c r="D17" s="4">
        <f>D13*C17/100</f>
        <v>1.0794</v>
      </c>
    </row>
    <row r="18" spans="2:4" ht="18.75">
      <c r="B18" s="3" t="s">
        <v>4</v>
      </c>
      <c r="C18" s="3"/>
      <c r="D18" s="4">
        <f>SUM(D13:D17)</f>
        <v>25.835395599999995</v>
      </c>
    </row>
    <row r="19" spans="2:4" ht="18.75">
      <c r="B19" s="3" t="s">
        <v>5</v>
      </c>
      <c r="C19" s="2">
        <v>20</v>
      </c>
      <c r="D19" s="4">
        <f>D18*20/100</f>
        <v>5.167079119999999</v>
      </c>
    </row>
    <row r="20" spans="2:4" ht="24" customHeight="1">
      <c r="B20" s="8" t="s">
        <v>6</v>
      </c>
      <c r="C20" s="8"/>
      <c r="D20" s="10">
        <f>SUM(D18:D19)</f>
        <v>31.002474719999995</v>
      </c>
    </row>
    <row r="21" ht="24.75" customHeight="1"/>
    <row r="22" spans="2:4" ht="18.75">
      <c r="B22" s="15" t="s">
        <v>18</v>
      </c>
      <c r="C22" s="19" t="s">
        <v>19</v>
      </c>
      <c r="D22" s="20"/>
    </row>
  </sheetData>
  <sheetProtection/>
  <mergeCells count="6">
    <mergeCell ref="C22:D22"/>
    <mergeCell ref="B12:D12"/>
    <mergeCell ref="B5:D5"/>
    <mergeCell ref="B6:D6"/>
    <mergeCell ref="B7:D7"/>
    <mergeCell ref="B8:D8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econom</cp:lastModifiedBy>
  <cp:lastPrinted>2014-10-21T13:34:39Z</cp:lastPrinted>
  <dcterms:created xsi:type="dcterms:W3CDTF">2014-06-02T11:20:15Z</dcterms:created>
  <dcterms:modified xsi:type="dcterms:W3CDTF">2015-01-20T11:33:13Z</dcterms:modified>
  <cp:category/>
  <cp:version/>
  <cp:contentType/>
  <cp:contentStatus/>
</cp:coreProperties>
</file>